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D7D3F247-7814-41D7-A17F-42CF55FF0AF0}" xr6:coauthVersionLast="45" xr6:coauthVersionMax="45" xr10:uidLastSave="{00000000-0000-0000-0000-000000000000}"/>
  <bookViews>
    <workbookView xWindow="-120" yWindow="-120" windowWidth="20640" windowHeight="11310" activeTab="1" xr2:uid="{00000000-000D-0000-FFFF-FFFF00000000}"/>
  </bookViews>
  <sheets>
    <sheet name="Table1" sheetId="1" r:id="rId1"/>
    <sheet name="Table2" sheetId="2" r:id="rId2"/>
  </sheets>
  <definedNames>
    <definedName name="_xlnm.Print_Titles" localSheetId="0">Table2!$10:$10</definedName>
  </definedNames>
  <calcPr calcId="181029"/>
</workbook>
</file>

<file path=xl/calcChain.xml><?xml version="1.0" encoding="utf-8"?>
<calcChain xmlns="http://schemas.openxmlformats.org/spreadsheetml/2006/main">
  <c r="F47" i="2" l="1"/>
  <c r="F48" i="2"/>
  <c r="F49" i="2"/>
  <c r="F50" i="2"/>
  <c r="F128" i="2"/>
  <c r="F115" i="2"/>
  <c r="F114" i="2" s="1"/>
  <c r="F113" i="2" s="1"/>
  <c r="F110" i="2"/>
  <c r="F106" i="2"/>
  <c r="F102" i="2"/>
  <c r="F100" i="2"/>
  <c r="F96" i="2"/>
  <c r="A90" i="2"/>
  <c r="F83" i="2"/>
  <c r="F81" i="2"/>
  <c r="F69" i="2"/>
  <c r="F68" i="2" s="1"/>
  <c r="F65" i="2"/>
  <c r="F60" i="2"/>
  <c r="F29" i="2"/>
  <c r="F21" i="2"/>
  <c r="F24" i="2"/>
  <c r="F17" i="2"/>
  <c r="F34" i="2" l="1"/>
  <c r="F119" i="2" l="1"/>
  <c r="F117" i="2" s="1"/>
  <c r="F112" i="2" s="1"/>
  <c r="F98" i="2"/>
  <c r="F95" i="2" s="1"/>
  <c r="F87" i="2"/>
  <c r="F45" i="2"/>
  <c r="F32" i="2"/>
  <c r="F85" i="2" l="1"/>
  <c r="F79" i="2"/>
  <c r="F78" i="2" l="1"/>
  <c r="F72" i="2"/>
  <c r="F124" i="2"/>
  <c r="F55" i="2"/>
  <c r="F74" i="2" l="1"/>
  <c r="F71" i="2" s="1"/>
  <c r="F57" i="2"/>
  <c r="F54" i="2" s="1"/>
  <c r="F39" i="2"/>
  <c r="F36" i="2"/>
  <c r="F15" i="2"/>
  <c r="F31" i="2" l="1"/>
  <c r="F14" i="2"/>
  <c r="F13" i="2" s="1"/>
  <c r="F127" i="2"/>
  <c r="F126" i="2" s="1"/>
  <c r="F123" i="2"/>
  <c r="F122" i="2" s="1"/>
  <c r="F121" i="2" s="1"/>
  <c r="F109" i="2"/>
  <c r="F94" i="2"/>
  <c r="F93" i="2" s="1"/>
  <c r="F67" i="2"/>
  <c r="F64" i="2"/>
  <c r="F63" i="2" s="1"/>
  <c r="F59" i="2"/>
  <c r="F53" i="2" s="1"/>
  <c r="F52" i="2" s="1"/>
  <c r="F28" i="2"/>
  <c r="F27" i="2" s="1"/>
  <c r="F62" i="2" l="1"/>
  <c r="F12" i="2"/>
  <c r="F11" i="2" s="1"/>
  <c r="F105" i="2"/>
  <c r="F104" i="2" s="1"/>
</calcChain>
</file>

<file path=xl/sharedStrings.xml><?xml version="1.0" encoding="utf-8"?>
<sst xmlns="http://schemas.openxmlformats.org/spreadsheetml/2006/main" count="611" uniqueCount="146">
  <si>
    <t/>
  </si>
  <si>
    <t>Приложение 3
к решению Совета Муниципального образования сельского поселения "Выльгорт" "О бюджете Муниципального образования сельского поселения "Выльгорт" на 2020 год и плановый период 2021 и 2022 годов"</t>
  </si>
  <si>
    <t>РАСПРЕДЕЛЕНИЕ БЮДЖЕТНЫХ АССИГНОВАНИЙ ПО РАЗДЕЛАМ, ПОДРАЗДЕЛАМ, 
ЦЕЛЕВЫМ СТАТЬЯМ, ГРУППАМ ВИДОВ РАСХОДОВ КЛАССИФИКАЦИИ РАСХОДОВ 
НА 2020 ГОД И ПЛАНОВЫЙ ПЕРИОД 2021 И 2022 ГОДОВ</t>
  </si>
  <si>
    <t>тыс. рублей</t>
  </si>
  <si>
    <t>Наименование</t>
  </si>
  <si>
    <t>РЗ</t>
  </si>
  <si>
    <t>ПР</t>
  </si>
  <si>
    <t>ЦСР</t>
  </si>
  <si>
    <t>ВР</t>
  </si>
  <si>
    <t>2020 год</t>
  </si>
  <si>
    <t>2021 год</t>
  </si>
  <si>
    <t>2022 год</t>
  </si>
  <si>
    <t>1</t>
  </si>
  <si>
    <t>2</t>
  </si>
  <si>
    <t>3</t>
  </si>
  <si>
    <t>4</t>
  </si>
  <si>
    <t>5</t>
  </si>
  <si>
    <t>6</t>
  </si>
  <si>
    <t>ВСЕГО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</si>
  <si>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</si>
  <si>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</si>
  <si>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</si>
  <si>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</si>
  <si>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Глава местной администрации (исполнительно-распорядительного органа муниципального образования)</t>
  </si>
  <si>
    <t>99 0 00 00110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</si>
  <si>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</si>
  <si>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</si>
  <si>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Руководство и управление в сфере установленных функций органов местного самоуправления (центральный аппарат)</t>
  </si>
  <si>
    <t>99 0 00 00130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</si>
  <si>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</si>
  <si>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</si>
  <si>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</si>
  <si>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</si>
  <si>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Осуществление полномочий на осуществление первичного воинского учета на территориях, где отсутствуют военные комиссариаты</t>
  </si>
  <si>
    <t>99 0 00 51180</t>
  </si>
  <si>
    <t>Осуществление государственного полномочия Республики Коми предусмотренных пунктом 6 статьи 1 и статьями 2 и 3 Закона Республики Коми «О наделении органов местного самоуправления в Респулике Коми отдельными государственными полномочиями Республики Коми»</t>
  </si>
  <si>
    <t>99 0 00 73150</t>
  </si>
  <si>
    <t>07</t>
  </si>
  <si>
    <t>11</t>
  </si>
  <si>
    <t>Резервный фонд администрации муниципального образования</t>
  </si>
  <si>
    <t>99 0 00 00220</t>
  </si>
  <si>
    <t>Другие общегосударственные вопросы</t>
  </si>
  <si>
    <t>13</t>
  </si>
  <si>
    <t>Организация деятельности по содействию занятости населения и эффективной работе рынка труда</t>
  </si>
  <si>
    <t>40 0 01 00000</t>
  </si>
  <si>
    <t>Оценка недвижимости, признание прав и регулирование отношений по  муниципальной собственности</t>
  </si>
  <si>
    <t>99 0 00 00250</t>
  </si>
  <si>
    <t>Выполнение других обязательств муниципального образования</t>
  </si>
  <si>
    <t>99 0 00 00260</t>
  </si>
  <si>
    <t>Иные межбюджетные трансферты для решения вопросов местного значения сельских поселений</t>
  </si>
  <si>
    <t>99 0 00 63000</t>
  </si>
  <si>
    <t>Межбюджетные трансферты бюджетам муниципальных районов из бюджетов поселений на осуществление полномочий по формированию, исполнению бюджета поселения и контролю за исполнением данного бюджета в соответствии с заключенными соглашениями</t>
  </si>
  <si>
    <t>99 0 00 63010</t>
  </si>
  <si>
    <t>Межбюджетные трансферты</t>
  </si>
  <si>
    <t>500</t>
  </si>
  <si>
    <t>Межбюджетные трансферты бюджетам муниципальных районов из бюджетов поселений на осуществление полномочий контрольно-счетных органов поселений в соответствии с заключенными соглашениями</t>
  </si>
  <si>
    <t>99 0 00 63020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</si>
  <si>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</si>
  <si>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</si>
  <si>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</si>
  <si>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</si>
  <si>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Мероприятия по оборудованию источников противопожарного водоснабжения</t>
  </si>
  <si>
    <t>36 0 03 00000</t>
  </si>
  <si>
    <t>НАЦИОНАЛЬНАЯ ЭКОНОМИКА</t>
  </si>
  <si>
    <t>Дорожное хозяйство (дорожные фонды)</t>
  </si>
  <si>
    <t>Поддержка муниципальных программ формирования современной городской среды</t>
  </si>
  <si>
    <t>42 0 F2 55550</t>
  </si>
  <si>
    <t>Содержание автомобильных дорог общего пользования местного значения</t>
  </si>
  <si>
    <t>99 0 00 02020</t>
  </si>
  <si>
    <t>ЖИЛИЩНО-КОММУНАЛЬНОЕ ХОЗЯЙСТВО</t>
  </si>
  <si>
    <t>05</t>
  </si>
  <si>
    <t>Жилищное хозяйство</t>
  </si>
  <si>
    <t>02</t>
  </si>
  <si>
    <t>Благоустройство</t>
  </si>
  <si>
    <t>Мероприятия по трудоустройству несовершеннолетних граждан</t>
  </si>
  <si>
    <t>40 0 02 00000</t>
  </si>
  <si>
    <t>42 0 F2 S2250</t>
  </si>
  <si>
    <t>Содержание улично-дорожной сети</t>
  </si>
  <si>
    <t>99 0 00 02070</t>
  </si>
  <si>
    <t>Уличное освещение</t>
  </si>
  <si>
    <t>99 0 00 02300</t>
  </si>
  <si>
    <t>Озеленение</t>
  </si>
  <si>
    <t>99 0 00 02310</t>
  </si>
  <si>
    <t>99 0 00 02330</t>
  </si>
  <si>
    <t>ОБРАЗОВАНИЕ</t>
  </si>
  <si>
    <t>Молодежная политика</t>
  </si>
  <si>
    <t>Духовно-нравственное и патриотическое направление</t>
  </si>
  <si>
    <t>39 0 02 00000</t>
  </si>
  <si>
    <t>Содействие занятости молодежи, профилактика правонарушений и антиобщественных проявлений в молодежной среде</t>
  </si>
  <si>
    <t>39 0 03 00000</t>
  </si>
  <si>
    <t>Социальная поддержка молодежи</t>
  </si>
  <si>
    <t>39 0 04 00000</t>
  </si>
  <si>
    <t>Социальное обеспечение и иные выплаты населению</t>
  </si>
  <si>
    <t>300</t>
  </si>
  <si>
    <t>Развитие массового молодежного спорта</t>
  </si>
  <si>
    <t>39 0 05 00000</t>
  </si>
  <si>
    <t>КУЛЬТУРА, КИНЕМАТОГРАФИЯ</t>
  </si>
  <si>
    <t>08</t>
  </si>
  <si>
    <t>Культура</t>
  </si>
  <si>
    <t>Мероприятия по созданию благоприятных условий для реализации интеллектуальных и культурных потребностей граждан старшего поколения</t>
  </si>
  <si>
    <t>37 0 02 00000</t>
  </si>
  <si>
    <t>Мероприятия в сфере культуры и кинематографии</t>
  </si>
  <si>
    <t>99 0 00 03130</t>
  </si>
  <si>
    <t>СОЦИАЛЬНАЯ ПОЛИТИКА</t>
  </si>
  <si>
    <t>10</t>
  </si>
  <si>
    <t>Пенсионное обеспечение</t>
  </si>
  <si>
    <t>Пенсионное обеспечение муниципальных служащих</t>
  </si>
  <si>
    <t>99 0 00 03400</t>
  </si>
  <si>
    <t>ФИЗИЧЕСКАЯ КУЛЬТУРА И СПОРТ</t>
  </si>
  <si>
    <t>Физическая культура</t>
  </si>
  <si>
    <t>600</t>
  </si>
  <si>
    <t>Массовый спорт</t>
  </si>
  <si>
    <t>Спортивные мероприятия</t>
  </si>
  <si>
    <t>99 0 00 03310</t>
  </si>
  <si>
    <t>РАСПРЕДЕЛЕНИЕ БЮДЖЕТНЫХ АССИГНОВАНИЙ ПО РАЗДЕЛАМ, ПОДРАЗДЕЛАМ, ЦЕЛЕВЫМ СТАТЬЯМ, ГРУППАМ ВИДОВ РАСХОДОВ КЛАССИФИКАЦИИ РАСХОДОВ БЮДЖЕТОВ НА 2020 ГОД</t>
  </si>
  <si>
    <t xml:space="preserve">      тыс. руб.</t>
  </si>
  <si>
    <t>Сумма 2020 год</t>
  </si>
  <si>
    <t>Непрограммные направления деятельности</t>
  </si>
  <si>
    <t>99 0 00 00000</t>
  </si>
  <si>
    <t>Муниципальная программа "Содействие занятости населения на территории сельского поселения "Выльгорт" на 2020-2021 годы"</t>
  </si>
  <si>
    <t>40 0 00 00000</t>
  </si>
  <si>
    <t>36 0 00 00000</t>
  </si>
  <si>
    <t>Муниципальная программа "Пожарная безопасность на 2020 -2021 годы муниципального образования сельского поселения "Выльгорт"</t>
  </si>
  <si>
    <t>42 0 00 00000</t>
  </si>
  <si>
    <t>Муниципальная программа "Молодежь сельского поселения "Выльгорт" на 2020-2021годы"</t>
  </si>
  <si>
    <t>39 0 00 00000</t>
  </si>
  <si>
    <t>37 0 00 00000</t>
  </si>
  <si>
    <t>Муниципальная программа "Старшее поколение сельского поселения "Выльгорт" на 2020-2021 годы"</t>
  </si>
  <si>
    <t>Муниципальная программа «Формирование современной городской среды на территории сельского поселения «Выльгорт» на 2018-2024 годы»</t>
  </si>
  <si>
    <t>Реализация мероприятий по благоустройству территорий</t>
  </si>
  <si>
    <t>Прочие мероприятия по благоустройству сельских поселений</t>
  </si>
  <si>
    <t>42 0 11 00000</t>
  </si>
  <si>
    <t>Реализация Приоритетного проекта «Формирование современной городской среды» в сфере благоустройства дворовых территорий многоквартирных домов</t>
  </si>
  <si>
    <t>Реализация Приоритетного проекта «Формирование современной городской среды» в сфере благоустройства общественных территорий</t>
  </si>
  <si>
    <t>42.0.21.00000</t>
  </si>
  <si>
    <t>99 0 00 03300</t>
  </si>
  <si>
    <t>Учреждения физкультуры и спорта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</si>
  <si>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</si>
  <si>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99 0 00 63030</t>
  </si>
  <si>
    <t>Межбюджетные трансферты бюджету муниципального района из бюджетов поселений на осуществление полномочий, определенных статьей 26 Федерального закона от 05.04.2013 №44-ФЗ "О контрактной системе в сфере закупок товаров, работ, услуг для обеспечения государственных и муниципальных нужд", в соответствии с заключенными соглашениями</t>
  </si>
  <si>
    <t>99 0 00 74090</t>
  </si>
  <si>
    <t>Гранты муниципальным образованиям в Республике Коми по результатам оценки эффективности деятельности органов местного самоуправления и глав (руководителей) администраций муниципальных образований</t>
  </si>
  <si>
    <t>Социальное обеспечение  населения</t>
  </si>
  <si>
    <t>Приложение 2                                                         к  решению Совета муниципального образования сельского поселения "Выльгорт"  от 24.12.2020 №40/12-01-242</t>
  </si>
  <si>
    <t>99 0 00 71070</t>
  </si>
  <si>
    <t>Иные межбюджетные трансферты бюджету сельского поселения, являющегося административным центром муниципального района"Сыктывдинский"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</si>
</sst>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0"/>
      <color rgb="FF000000"/>
      <name val="Times New Roman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31">
    <xf numFmtId="0" fontId="0" fillId="0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horizontal="right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right" wrapText="1"/>
    </xf>
    <xf numFmtId="0" fontId="5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6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"/>
  <sheetViews>
    <sheetView workbookViewId="0"/>
  </sheetViews>
  <sheetFormatPr defaultRowHeight="12.75" x14ac:dyDescent="0.2"/>
  <cols>
    <col min="1" max="1" width="60.6640625" customWidth="1"/>
    <col min="2" max="3" width="7.6640625" customWidth="1"/>
    <col min="4" max="4" width="17.33203125" customWidth="1"/>
    <col min="5" max="5" width="7" customWidth="1"/>
    <col min="6" max="6" width="21.33203125" customWidth="1"/>
    <col min="7" max="7" width="21.5" customWidth="1"/>
    <col min="8" max="8" width="21" customWidth="1"/>
  </cols>
  <sheetData>
    <row r="1" spans="1:8" x14ac:dyDescent="0.2">
      <c r="A1" t="s">
        <v>0</v>
      </c>
    </row>
    <row r="2" spans="1:8" ht="112.9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25" t="s">
        <v>1</v>
      </c>
      <c r="G2" s="25"/>
      <c r="H2" s="25"/>
    </row>
    <row r="3" spans="1:8" ht="17.100000000000001" customHeight="1" x14ac:dyDescent="0.2">
      <c r="A3" s="1" t="s">
        <v>0</v>
      </c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0</v>
      </c>
      <c r="H3" s="1" t="s">
        <v>0</v>
      </c>
    </row>
    <row r="4" spans="1:8" ht="56.45" customHeight="1" x14ac:dyDescent="0.2">
      <c r="A4" s="26" t="s">
        <v>2</v>
      </c>
      <c r="B4" s="26"/>
      <c r="C4" s="26"/>
      <c r="D4" s="26"/>
      <c r="E4" s="26"/>
      <c r="F4" s="26"/>
      <c r="G4" s="26"/>
      <c r="H4" s="26"/>
    </row>
    <row r="5" spans="1:8" ht="28.7" customHeight="1" x14ac:dyDescent="0.25">
      <c r="A5" s="27" t="s">
        <v>3</v>
      </c>
      <c r="B5" s="27"/>
      <c r="C5" s="27"/>
      <c r="D5" s="27"/>
      <c r="E5" s="27"/>
      <c r="F5" s="27"/>
      <c r="G5" s="27"/>
      <c r="H5" s="27"/>
    </row>
    <row r="6" spans="1:8" ht="18" customHeight="1" x14ac:dyDescent="0.2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3" t="s">
        <v>9</v>
      </c>
      <c r="G6" s="3" t="s">
        <v>10</v>
      </c>
      <c r="H6" s="3" t="s">
        <v>11</v>
      </c>
    </row>
  </sheetData>
  <mergeCells count="3">
    <mergeCell ref="F2:H2"/>
    <mergeCell ref="A4:H4"/>
    <mergeCell ref="A5:H5"/>
  </mergeCells>
  <pageMargins left="0.59055120000000005" right="0.59055120000000005" top="1.564173" bottom="0.39370080000000002" header="0.3" footer="0.3"/>
  <pageSetup paperSize="0" orientation="landscape"/>
  <headerFooter>
    <oddHeader>&amp;C&amp;P</oddHead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0"/>
  <sheetViews>
    <sheetView tabSelected="1" showWhiteSpace="0" view="pageLayout" zoomScaleNormal="100" workbookViewId="0">
      <selection activeCell="F48" sqref="F48"/>
    </sheetView>
  </sheetViews>
  <sheetFormatPr defaultRowHeight="12.75" x14ac:dyDescent="0.2"/>
  <cols>
    <col min="1" max="1" width="56.5" customWidth="1"/>
    <col min="2" max="3" width="7.6640625" customWidth="1"/>
    <col min="4" max="4" width="17.33203125" customWidth="1"/>
    <col min="5" max="5" width="6.33203125" customWidth="1"/>
    <col min="6" max="6" width="13" customWidth="1"/>
  </cols>
  <sheetData>
    <row r="1" spans="1:6" x14ac:dyDescent="0.2">
      <c r="D1" s="28" t="s">
        <v>143</v>
      </c>
      <c r="E1" s="29"/>
      <c r="F1" s="29"/>
    </row>
    <row r="2" spans="1:6" x14ac:dyDescent="0.2">
      <c r="D2" s="29"/>
      <c r="E2" s="29"/>
      <c r="F2" s="29"/>
    </row>
    <row r="3" spans="1:6" ht="29.25" customHeight="1" x14ac:dyDescent="0.2">
      <c r="D3" s="29"/>
      <c r="E3" s="29"/>
      <c r="F3" s="29"/>
    </row>
    <row r="5" spans="1:6" x14ac:dyDescent="0.2">
      <c r="A5" s="30" t="s">
        <v>114</v>
      </c>
      <c r="B5" s="30"/>
      <c r="C5" s="30"/>
      <c r="D5" s="30"/>
      <c r="E5" s="30"/>
      <c r="F5" s="30"/>
    </row>
    <row r="6" spans="1:6" x14ac:dyDescent="0.2">
      <c r="A6" s="30"/>
      <c r="B6" s="30"/>
      <c r="C6" s="30"/>
      <c r="D6" s="30"/>
      <c r="E6" s="30"/>
      <c r="F6" s="30"/>
    </row>
    <row r="7" spans="1:6" x14ac:dyDescent="0.2">
      <c r="A7" t="s">
        <v>0</v>
      </c>
    </row>
    <row r="8" spans="1:6" x14ac:dyDescent="0.2">
      <c r="F8" s="5" t="s">
        <v>115</v>
      </c>
    </row>
    <row r="9" spans="1:6" ht="15" customHeight="1" x14ac:dyDescent="0.2">
      <c r="A9" s="6" t="s">
        <v>4</v>
      </c>
      <c r="B9" s="6" t="s">
        <v>5</v>
      </c>
      <c r="C9" s="6" t="s">
        <v>6</v>
      </c>
      <c r="D9" s="6" t="s">
        <v>7</v>
      </c>
      <c r="E9" s="6" t="s">
        <v>8</v>
      </c>
      <c r="F9" s="6" t="s">
        <v>116</v>
      </c>
    </row>
    <row r="10" spans="1:6" ht="15" customHeight="1" x14ac:dyDescent="0.2">
      <c r="A10" s="4" t="s">
        <v>12</v>
      </c>
      <c r="B10" s="4" t="s">
        <v>13</v>
      </c>
      <c r="C10" s="4" t="s">
        <v>14</v>
      </c>
      <c r="D10" s="4" t="s">
        <v>15</v>
      </c>
      <c r="E10" s="4" t="s">
        <v>16</v>
      </c>
      <c r="F10" s="4" t="s">
        <v>17</v>
      </c>
    </row>
    <row r="11" spans="1:6" ht="15.6" customHeight="1" x14ac:dyDescent="0.2">
      <c r="A11" s="7" t="s">
        <v>18</v>
      </c>
      <c r="B11" s="8" t="s">
        <v>0</v>
      </c>
      <c r="C11" s="8" t="s">
        <v>0</v>
      </c>
      <c r="D11" s="8" t="s">
        <v>0</v>
      </c>
      <c r="E11" s="8" t="s">
        <v>0</v>
      </c>
      <c r="F11" s="9">
        <f>F12+F47+F52+F62+F93+F104+F112+F121</f>
        <v>63151.100000000013</v>
      </c>
    </row>
    <row r="12" spans="1:6" ht="15" customHeight="1" x14ac:dyDescent="0.2">
      <c r="A12" s="11" t="s">
        <v>19</v>
      </c>
      <c r="B12" s="12" t="s">
        <v>20</v>
      </c>
      <c r="C12" s="12" t="s">
        <v>0</v>
      </c>
      <c r="D12" s="12" t="s">
        <v>0</v>
      </c>
      <c r="E12" s="12" t="s">
        <v>0</v>
      </c>
      <c r="F12" s="9">
        <f>F13+F27</f>
        <v>16459.900000000001</v>
      </c>
    </row>
    <row r="13" spans="1:6" ht="69.75" customHeight="1" x14ac:dyDescent="0.2">
      <c r="A13" s="11" t="s">
        <v>21</v>
      </c>
      <c r="B13" s="12" t="s">
        <v>20</v>
      </c>
      <c r="C13" s="12" t="s">
        <v>22</v>
      </c>
      <c r="D13" s="12" t="s">
        <v>0</v>
      </c>
      <c r="E13" s="12" t="s">
        <v>0</v>
      </c>
      <c r="F13" s="9">
        <f>F14</f>
        <v>14460.7</v>
      </c>
    </row>
    <row r="14" spans="1:6" ht="23.25" customHeight="1" x14ac:dyDescent="0.2">
      <c r="A14" s="11" t="s">
        <v>117</v>
      </c>
      <c r="B14" s="12" t="s">
        <v>20</v>
      </c>
      <c r="C14" s="12">
        <v>4</v>
      </c>
      <c r="D14" s="12" t="s">
        <v>118</v>
      </c>
      <c r="E14" s="12"/>
      <c r="F14" s="9">
        <f>F15+F17+F24+F21</f>
        <v>14460.7</v>
      </c>
    </row>
    <row r="15" spans="1:6" ht="48.95" customHeight="1" x14ac:dyDescent="0.2">
      <c r="A15" s="13" t="s">
        <v>23</v>
      </c>
      <c r="B15" s="12" t="s">
        <v>20</v>
      </c>
      <c r="C15" s="12" t="s">
        <v>22</v>
      </c>
      <c r="D15" s="14" t="s">
        <v>24</v>
      </c>
      <c r="E15" s="14" t="s">
        <v>0</v>
      </c>
      <c r="F15" s="15">
        <f>F16</f>
        <v>1663.6</v>
      </c>
    </row>
    <row r="16" spans="1:6" ht="80.099999999999994" customHeight="1" x14ac:dyDescent="0.2">
      <c r="A16" s="16" t="s">
        <v>25</v>
      </c>
      <c r="B16" s="10" t="s">
        <v>20</v>
      </c>
      <c r="C16" s="10" t="s">
        <v>22</v>
      </c>
      <c r="D16" s="17" t="s">
        <v>24</v>
      </c>
      <c r="E16" s="17" t="s">
        <v>26</v>
      </c>
      <c r="F16" s="18">
        <v>1663.6</v>
      </c>
    </row>
    <row r="17" spans="1:6" ht="48.95" customHeight="1" x14ac:dyDescent="0.2">
      <c r="A17" s="13" t="s">
        <v>27</v>
      </c>
      <c r="B17" s="12" t="s">
        <v>20</v>
      </c>
      <c r="C17" s="12" t="s">
        <v>22</v>
      </c>
      <c r="D17" s="14" t="s">
        <v>28</v>
      </c>
      <c r="E17" s="14" t="s">
        <v>0</v>
      </c>
      <c r="F17" s="15">
        <f>F18+F19+F20</f>
        <v>11851.6</v>
      </c>
    </row>
    <row r="18" spans="1:6" ht="80.099999999999994" customHeight="1" x14ac:dyDescent="0.2">
      <c r="A18" s="16" t="s">
        <v>25</v>
      </c>
      <c r="B18" s="10" t="s">
        <v>20</v>
      </c>
      <c r="C18" s="10" t="s">
        <v>22</v>
      </c>
      <c r="D18" s="17" t="s">
        <v>28</v>
      </c>
      <c r="E18" s="17" t="s">
        <v>26</v>
      </c>
      <c r="F18" s="18">
        <v>10289.1</v>
      </c>
    </row>
    <row r="19" spans="1:6" ht="32.25" customHeight="1" x14ac:dyDescent="0.2">
      <c r="A19" s="16" t="s">
        <v>29</v>
      </c>
      <c r="B19" s="10" t="s">
        <v>20</v>
      </c>
      <c r="C19" s="10" t="s">
        <v>22</v>
      </c>
      <c r="D19" s="17" t="s">
        <v>28</v>
      </c>
      <c r="E19" s="17" t="s">
        <v>30</v>
      </c>
      <c r="F19" s="18">
        <v>1509.2</v>
      </c>
    </row>
    <row r="20" spans="1:6" ht="15" customHeight="1" x14ac:dyDescent="0.2">
      <c r="A20" s="16" t="s">
        <v>31</v>
      </c>
      <c r="B20" s="10" t="s">
        <v>20</v>
      </c>
      <c r="C20" s="10" t="s">
        <v>22</v>
      </c>
      <c r="D20" s="17" t="s">
        <v>28</v>
      </c>
      <c r="E20" s="17" t="s">
        <v>32</v>
      </c>
      <c r="F20" s="18">
        <v>53.3</v>
      </c>
    </row>
    <row r="21" spans="1:6" ht="48.95" customHeight="1" x14ac:dyDescent="0.2">
      <c r="A21" s="13" t="s">
        <v>33</v>
      </c>
      <c r="B21" s="12" t="s">
        <v>20</v>
      </c>
      <c r="C21" s="12" t="s">
        <v>22</v>
      </c>
      <c r="D21" s="14" t="s">
        <v>34</v>
      </c>
      <c r="E21" s="14" t="s">
        <v>0</v>
      </c>
      <c r="F21" s="15">
        <f>F22+F23</f>
        <v>926.3</v>
      </c>
    </row>
    <row r="22" spans="1:6" ht="80.099999999999994" customHeight="1" x14ac:dyDescent="0.2">
      <c r="A22" s="16" t="s">
        <v>25</v>
      </c>
      <c r="B22" s="10" t="s">
        <v>20</v>
      </c>
      <c r="C22" s="10" t="s">
        <v>22</v>
      </c>
      <c r="D22" s="17" t="s">
        <v>34</v>
      </c>
      <c r="E22" s="17" t="s">
        <v>26</v>
      </c>
      <c r="F22" s="18">
        <v>791.9</v>
      </c>
    </row>
    <row r="23" spans="1:6" ht="41.25" customHeight="1" x14ac:dyDescent="0.2">
      <c r="A23" s="16" t="s">
        <v>29</v>
      </c>
      <c r="B23" s="10" t="s">
        <v>20</v>
      </c>
      <c r="C23" s="10" t="s">
        <v>22</v>
      </c>
      <c r="D23" s="17" t="s">
        <v>34</v>
      </c>
      <c r="E23" s="17">
        <v>200</v>
      </c>
      <c r="F23" s="18">
        <v>134.4</v>
      </c>
    </row>
    <row r="24" spans="1:6" ht="103.5" customHeight="1" x14ac:dyDescent="0.2">
      <c r="A24" s="13" t="s">
        <v>35</v>
      </c>
      <c r="B24" s="12" t="s">
        <v>20</v>
      </c>
      <c r="C24" s="12" t="s">
        <v>22</v>
      </c>
      <c r="D24" s="14" t="s">
        <v>36</v>
      </c>
      <c r="E24" s="14" t="s">
        <v>0</v>
      </c>
      <c r="F24" s="15">
        <f>F25+F26</f>
        <v>19.2</v>
      </c>
    </row>
    <row r="25" spans="1:6" ht="80.099999999999994" customHeight="1" x14ac:dyDescent="0.2">
      <c r="A25" s="16" t="s">
        <v>25</v>
      </c>
      <c r="B25" s="10" t="s">
        <v>20</v>
      </c>
      <c r="C25" s="10" t="s">
        <v>22</v>
      </c>
      <c r="D25" s="17" t="s">
        <v>36</v>
      </c>
      <c r="E25" s="17" t="s">
        <v>26</v>
      </c>
      <c r="F25" s="18">
        <v>13.2</v>
      </c>
    </row>
    <row r="26" spans="1:6" ht="32.25" customHeight="1" x14ac:dyDescent="0.2">
      <c r="A26" s="16" t="s">
        <v>29</v>
      </c>
      <c r="B26" s="10" t="s">
        <v>20</v>
      </c>
      <c r="C26" s="10" t="s">
        <v>22</v>
      </c>
      <c r="D26" s="17" t="s">
        <v>36</v>
      </c>
      <c r="E26" s="17" t="s">
        <v>30</v>
      </c>
      <c r="F26" s="18">
        <v>6</v>
      </c>
    </row>
    <row r="27" spans="1:6" ht="15" customHeight="1" x14ac:dyDescent="0.2">
      <c r="A27" s="11" t="s">
        <v>41</v>
      </c>
      <c r="B27" s="12" t="s">
        <v>20</v>
      </c>
      <c r="C27" s="12" t="s">
        <v>42</v>
      </c>
      <c r="D27" s="12" t="s">
        <v>0</v>
      </c>
      <c r="E27" s="12" t="s">
        <v>0</v>
      </c>
      <c r="F27" s="9">
        <f>F28+F31</f>
        <v>1999.2</v>
      </c>
    </row>
    <row r="28" spans="1:6" ht="63" customHeight="1" x14ac:dyDescent="0.2">
      <c r="A28" s="13" t="s">
        <v>119</v>
      </c>
      <c r="B28" s="12" t="s">
        <v>20</v>
      </c>
      <c r="C28" s="12" t="s">
        <v>42</v>
      </c>
      <c r="D28" s="14" t="s">
        <v>120</v>
      </c>
      <c r="E28" s="14"/>
      <c r="F28" s="15">
        <f>F29</f>
        <v>43.8</v>
      </c>
    </row>
    <row r="29" spans="1:6" ht="39.75" customHeight="1" x14ac:dyDescent="0.2">
      <c r="A29" s="16" t="s">
        <v>43</v>
      </c>
      <c r="B29" s="10" t="s">
        <v>20</v>
      </c>
      <c r="C29" s="10" t="s">
        <v>42</v>
      </c>
      <c r="D29" s="17" t="s">
        <v>44</v>
      </c>
      <c r="E29" s="17" t="s">
        <v>0</v>
      </c>
      <c r="F29" s="18">
        <f>F30</f>
        <v>43.8</v>
      </c>
    </row>
    <row r="30" spans="1:6" ht="80.099999999999994" customHeight="1" x14ac:dyDescent="0.2">
      <c r="A30" s="16" t="s">
        <v>25</v>
      </c>
      <c r="B30" s="10" t="s">
        <v>20</v>
      </c>
      <c r="C30" s="10" t="s">
        <v>42</v>
      </c>
      <c r="D30" s="17" t="s">
        <v>44</v>
      </c>
      <c r="E30" s="17" t="s">
        <v>26</v>
      </c>
      <c r="F30" s="18">
        <v>43.8</v>
      </c>
    </row>
    <row r="31" spans="1:6" ht="24.75" customHeight="1" x14ac:dyDescent="0.2">
      <c r="A31" s="13" t="s">
        <v>117</v>
      </c>
      <c r="B31" s="12" t="s">
        <v>20</v>
      </c>
      <c r="C31" s="12" t="s">
        <v>42</v>
      </c>
      <c r="D31" s="14" t="s">
        <v>118</v>
      </c>
      <c r="E31" s="14" t="s">
        <v>0</v>
      </c>
      <c r="F31" s="15">
        <f>F34+F36+F39+F41+F43+F32+F45</f>
        <v>1955.4</v>
      </c>
    </row>
    <row r="32" spans="1:6" ht="30.75" customHeight="1" x14ac:dyDescent="0.2">
      <c r="A32" s="13" t="s">
        <v>39</v>
      </c>
      <c r="B32" s="12" t="s">
        <v>20</v>
      </c>
      <c r="C32" s="12" t="s">
        <v>42</v>
      </c>
      <c r="D32" s="14" t="s">
        <v>40</v>
      </c>
      <c r="E32" s="14" t="s">
        <v>0</v>
      </c>
      <c r="F32" s="15">
        <f>F33</f>
        <v>3</v>
      </c>
    </row>
    <row r="33" spans="1:6" ht="24.75" customHeight="1" x14ac:dyDescent="0.2">
      <c r="A33" s="16" t="s">
        <v>92</v>
      </c>
      <c r="B33" s="10" t="s">
        <v>20</v>
      </c>
      <c r="C33" s="10" t="s">
        <v>42</v>
      </c>
      <c r="D33" s="17" t="s">
        <v>40</v>
      </c>
      <c r="E33" s="17">
        <v>300</v>
      </c>
      <c r="F33" s="18">
        <v>3</v>
      </c>
    </row>
    <row r="34" spans="1:6" ht="48.95" customHeight="1" x14ac:dyDescent="0.2">
      <c r="A34" s="13" t="s">
        <v>45</v>
      </c>
      <c r="B34" s="12" t="s">
        <v>20</v>
      </c>
      <c r="C34" s="12" t="s">
        <v>42</v>
      </c>
      <c r="D34" s="14" t="s">
        <v>46</v>
      </c>
      <c r="E34" s="14" t="s">
        <v>0</v>
      </c>
      <c r="F34" s="15">
        <f>F35</f>
        <v>334.4</v>
      </c>
    </row>
    <row r="35" spans="1:6" ht="32.25" customHeight="1" x14ac:dyDescent="0.2">
      <c r="A35" s="16" t="s">
        <v>29</v>
      </c>
      <c r="B35" s="10" t="s">
        <v>20</v>
      </c>
      <c r="C35" s="10" t="s">
        <v>42</v>
      </c>
      <c r="D35" s="17" t="s">
        <v>46</v>
      </c>
      <c r="E35" s="17" t="s">
        <v>30</v>
      </c>
      <c r="F35" s="18">
        <v>334.4</v>
      </c>
    </row>
    <row r="36" spans="1:6" ht="32.25" customHeight="1" x14ac:dyDescent="0.2">
      <c r="A36" s="13" t="s">
        <v>47</v>
      </c>
      <c r="B36" s="12" t="s">
        <v>20</v>
      </c>
      <c r="C36" s="12" t="s">
        <v>42</v>
      </c>
      <c r="D36" s="14" t="s">
        <v>48</v>
      </c>
      <c r="E36" s="14" t="s">
        <v>0</v>
      </c>
      <c r="F36" s="15">
        <f>F37+F38</f>
        <v>636.6</v>
      </c>
    </row>
    <row r="37" spans="1:6" ht="32.25" customHeight="1" x14ac:dyDescent="0.2">
      <c r="A37" s="16" t="s">
        <v>29</v>
      </c>
      <c r="B37" s="10" t="s">
        <v>20</v>
      </c>
      <c r="C37" s="10" t="s">
        <v>42</v>
      </c>
      <c r="D37" s="17" t="s">
        <v>48</v>
      </c>
      <c r="E37" s="17" t="s">
        <v>30</v>
      </c>
      <c r="F37" s="18">
        <v>189.3</v>
      </c>
    </row>
    <row r="38" spans="1:6" ht="15" customHeight="1" x14ac:dyDescent="0.2">
      <c r="A38" s="16" t="s">
        <v>31</v>
      </c>
      <c r="B38" s="10" t="s">
        <v>20</v>
      </c>
      <c r="C38" s="10" t="s">
        <v>42</v>
      </c>
      <c r="D38" s="17" t="s">
        <v>48</v>
      </c>
      <c r="E38" s="17" t="s">
        <v>32</v>
      </c>
      <c r="F38" s="18">
        <v>447.3</v>
      </c>
    </row>
    <row r="39" spans="1:6" ht="32.25" customHeight="1" x14ac:dyDescent="0.2">
      <c r="A39" s="13" t="s">
        <v>49</v>
      </c>
      <c r="B39" s="12" t="s">
        <v>20</v>
      </c>
      <c r="C39" s="12" t="s">
        <v>42</v>
      </c>
      <c r="D39" s="14" t="s">
        <v>50</v>
      </c>
      <c r="E39" s="14" t="s">
        <v>0</v>
      </c>
      <c r="F39" s="15">
        <f>F40</f>
        <v>876.9</v>
      </c>
    </row>
    <row r="40" spans="1:6" ht="32.25" customHeight="1" x14ac:dyDescent="0.2">
      <c r="A40" s="16" t="s">
        <v>29</v>
      </c>
      <c r="B40" s="10" t="s">
        <v>20</v>
      </c>
      <c r="C40" s="10" t="s">
        <v>42</v>
      </c>
      <c r="D40" s="17" t="s">
        <v>50</v>
      </c>
      <c r="E40" s="17" t="s">
        <v>30</v>
      </c>
      <c r="F40" s="18">
        <v>876.9</v>
      </c>
    </row>
    <row r="41" spans="1:6" ht="96.6" customHeight="1" x14ac:dyDescent="0.2">
      <c r="A41" s="13" t="s">
        <v>51</v>
      </c>
      <c r="B41" s="12" t="s">
        <v>20</v>
      </c>
      <c r="C41" s="12" t="s">
        <v>42</v>
      </c>
      <c r="D41" s="14" t="s">
        <v>52</v>
      </c>
      <c r="E41" s="14" t="s">
        <v>0</v>
      </c>
      <c r="F41" s="15">
        <v>6.2</v>
      </c>
    </row>
    <row r="42" spans="1:6" ht="15" customHeight="1" x14ac:dyDescent="0.2">
      <c r="A42" s="16" t="s">
        <v>53</v>
      </c>
      <c r="B42" s="10" t="s">
        <v>20</v>
      </c>
      <c r="C42" s="10" t="s">
        <v>42</v>
      </c>
      <c r="D42" s="17" t="s">
        <v>52</v>
      </c>
      <c r="E42" s="17" t="s">
        <v>54</v>
      </c>
      <c r="F42" s="18">
        <v>6.2</v>
      </c>
    </row>
    <row r="43" spans="1:6" ht="80.099999999999994" customHeight="1" x14ac:dyDescent="0.2">
      <c r="A43" s="13" t="s">
        <v>55</v>
      </c>
      <c r="B43" s="12" t="s">
        <v>20</v>
      </c>
      <c r="C43" s="12" t="s">
        <v>42</v>
      </c>
      <c r="D43" s="14" t="s">
        <v>56</v>
      </c>
      <c r="E43" s="14" t="s">
        <v>0</v>
      </c>
      <c r="F43" s="15">
        <v>58</v>
      </c>
    </row>
    <row r="44" spans="1:6" ht="15" customHeight="1" x14ac:dyDescent="0.2">
      <c r="A44" s="16" t="s">
        <v>53</v>
      </c>
      <c r="B44" s="10" t="s">
        <v>20</v>
      </c>
      <c r="C44" s="10" t="s">
        <v>42</v>
      </c>
      <c r="D44" s="17" t="s">
        <v>56</v>
      </c>
      <c r="E44" s="17" t="s">
        <v>54</v>
      </c>
      <c r="F44" s="18">
        <v>58</v>
      </c>
    </row>
    <row r="45" spans="1:6" ht="135" customHeight="1" x14ac:dyDescent="0.2">
      <c r="A45" s="13" t="s">
        <v>139</v>
      </c>
      <c r="B45" s="12" t="s">
        <v>20</v>
      </c>
      <c r="C45" s="12" t="s">
        <v>42</v>
      </c>
      <c r="D45" s="14" t="s">
        <v>138</v>
      </c>
      <c r="E45" s="14" t="s">
        <v>0</v>
      </c>
      <c r="F45" s="15">
        <f>F46</f>
        <v>40.299999999999997</v>
      </c>
    </row>
    <row r="46" spans="1:6" ht="15" customHeight="1" x14ac:dyDescent="0.2">
      <c r="A46" s="16" t="s">
        <v>53</v>
      </c>
      <c r="B46" s="10" t="s">
        <v>20</v>
      </c>
      <c r="C46" s="10" t="s">
        <v>42</v>
      </c>
      <c r="D46" s="17" t="s">
        <v>138</v>
      </c>
      <c r="E46" s="17" t="s">
        <v>54</v>
      </c>
      <c r="F46" s="18">
        <v>40.299999999999997</v>
      </c>
    </row>
    <row r="47" spans="1:6" ht="32.25" customHeight="1" x14ac:dyDescent="0.2">
      <c r="A47" s="11" t="s">
        <v>57</v>
      </c>
      <c r="B47" s="12" t="s">
        <v>58</v>
      </c>
      <c r="C47" s="12" t="s">
        <v>0</v>
      </c>
      <c r="D47" s="12" t="s">
        <v>0</v>
      </c>
      <c r="E47" s="12" t="s">
        <v>0</v>
      </c>
      <c r="F47" s="9">
        <f>F48</f>
        <v>245.9</v>
      </c>
    </row>
    <row r="48" spans="1:6" ht="48.95" customHeight="1" x14ac:dyDescent="0.2">
      <c r="A48" s="11" t="s">
        <v>59</v>
      </c>
      <c r="B48" s="12" t="s">
        <v>58</v>
      </c>
      <c r="C48" s="12" t="s">
        <v>60</v>
      </c>
      <c r="D48" s="12" t="s">
        <v>0</v>
      </c>
      <c r="E48" s="12" t="s">
        <v>0</v>
      </c>
      <c r="F48" s="9">
        <f>F49</f>
        <v>245.9</v>
      </c>
    </row>
    <row r="49" spans="1:6" ht="60.75" customHeight="1" x14ac:dyDescent="0.2">
      <c r="A49" s="13" t="s">
        <v>122</v>
      </c>
      <c r="B49" s="12" t="s">
        <v>58</v>
      </c>
      <c r="C49" s="12" t="s">
        <v>60</v>
      </c>
      <c r="D49" s="14" t="s">
        <v>121</v>
      </c>
      <c r="E49" s="14" t="s">
        <v>0</v>
      </c>
      <c r="F49" s="15">
        <f>F50</f>
        <v>245.9</v>
      </c>
    </row>
    <row r="50" spans="1:6" ht="32.25" customHeight="1" x14ac:dyDescent="0.2">
      <c r="A50" s="13" t="s">
        <v>61</v>
      </c>
      <c r="B50" s="12" t="s">
        <v>58</v>
      </c>
      <c r="C50" s="12" t="s">
        <v>60</v>
      </c>
      <c r="D50" s="14" t="s">
        <v>62</v>
      </c>
      <c r="E50" s="14" t="s">
        <v>0</v>
      </c>
      <c r="F50" s="15">
        <f>F51</f>
        <v>245.9</v>
      </c>
    </row>
    <row r="51" spans="1:6" ht="32.25" customHeight="1" x14ac:dyDescent="0.2">
      <c r="A51" s="16" t="s">
        <v>29</v>
      </c>
      <c r="B51" s="10" t="s">
        <v>58</v>
      </c>
      <c r="C51" s="10" t="s">
        <v>60</v>
      </c>
      <c r="D51" s="17" t="s">
        <v>62</v>
      </c>
      <c r="E51" s="17" t="s">
        <v>30</v>
      </c>
      <c r="F51" s="18">
        <v>245.9</v>
      </c>
    </row>
    <row r="52" spans="1:6" ht="15" customHeight="1" x14ac:dyDescent="0.2">
      <c r="A52" s="11" t="s">
        <v>63</v>
      </c>
      <c r="B52" s="12" t="s">
        <v>22</v>
      </c>
      <c r="C52" s="12" t="s">
        <v>0</v>
      </c>
      <c r="D52" s="12" t="s">
        <v>0</v>
      </c>
      <c r="E52" s="12" t="s">
        <v>0</v>
      </c>
      <c r="F52" s="9">
        <f>F53</f>
        <v>2983.8</v>
      </c>
    </row>
    <row r="53" spans="1:6" ht="15" customHeight="1" x14ac:dyDescent="0.2">
      <c r="A53" s="11" t="s">
        <v>64</v>
      </c>
      <c r="B53" s="12" t="s">
        <v>22</v>
      </c>
      <c r="C53" s="12" t="s">
        <v>60</v>
      </c>
      <c r="D53" s="12" t="s">
        <v>0</v>
      </c>
      <c r="E53" s="12" t="s">
        <v>0</v>
      </c>
      <c r="F53" s="9">
        <f>F54+F59</f>
        <v>2983.8</v>
      </c>
    </row>
    <row r="54" spans="1:6" ht="54.75" customHeight="1" x14ac:dyDescent="0.2">
      <c r="A54" s="11" t="s">
        <v>128</v>
      </c>
      <c r="B54" s="12" t="s">
        <v>22</v>
      </c>
      <c r="C54" s="12" t="s">
        <v>60</v>
      </c>
      <c r="D54" s="12" t="s">
        <v>123</v>
      </c>
      <c r="E54" s="12"/>
      <c r="F54" s="9">
        <f>F57+F55</f>
        <v>2437</v>
      </c>
    </row>
    <row r="55" spans="1:6" ht="54.75" customHeight="1" x14ac:dyDescent="0.2">
      <c r="A55" s="11" t="s">
        <v>132</v>
      </c>
      <c r="B55" s="12" t="s">
        <v>22</v>
      </c>
      <c r="C55" s="12" t="s">
        <v>60</v>
      </c>
      <c r="D55" s="21" t="s">
        <v>131</v>
      </c>
      <c r="E55" s="12"/>
      <c r="F55" s="9">
        <f>F56</f>
        <v>148.80000000000001</v>
      </c>
    </row>
    <row r="56" spans="1:6" ht="54.75" customHeight="1" x14ac:dyDescent="0.2">
      <c r="A56" s="19" t="s">
        <v>29</v>
      </c>
      <c r="B56" s="10" t="s">
        <v>22</v>
      </c>
      <c r="C56" s="10" t="s">
        <v>60</v>
      </c>
      <c r="D56" s="10" t="s">
        <v>131</v>
      </c>
      <c r="E56" s="10">
        <v>200</v>
      </c>
      <c r="F56" s="20">
        <v>148.80000000000001</v>
      </c>
    </row>
    <row r="57" spans="1:6" ht="32.25" customHeight="1" x14ac:dyDescent="0.2">
      <c r="A57" s="13" t="s">
        <v>65</v>
      </c>
      <c r="B57" s="12" t="s">
        <v>22</v>
      </c>
      <c r="C57" s="12" t="s">
        <v>60</v>
      </c>
      <c r="D57" s="14" t="s">
        <v>66</v>
      </c>
      <c r="E57" s="14" t="s">
        <v>0</v>
      </c>
      <c r="F57" s="15">
        <f>F58</f>
        <v>2288.1999999999998</v>
      </c>
    </row>
    <row r="58" spans="1:6" ht="32.25" customHeight="1" x14ac:dyDescent="0.2">
      <c r="A58" s="16" t="s">
        <v>29</v>
      </c>
      <c r="B58" s="10" t="s">
        <v>22</v>
      </c>
      <c r="C58" s="10" t="s">
        <v>60</v>
      </c>
      <c r="D58" s="17" t="s">
        <v>66</v>
      </c>
      <c r="E58" s="17" t="s">
        <v>30</v>
      </c>
      <c r="F58" s="18">
        <v>2288.1999999999998</v>
      </c>
    </row>
    <row r="59" spans="1:6" ht="18.75" customHeight="1" x14ac:dyDescent="0.2">
      <c r="A59" s="13" t="s">
        <v>117</v>
      </c>
      <c r="B59" s="12" t="s">
        <v>22</v>
      </c>
      <c r="C59" s="12" t="s">
        <v>60</v>
      </c>
      <c r="D59" s="14" t="s">
        <v>118</v>
      </c>
      <c r="E59" s="14"/>
      <c r="F59" s="15">
        <f>F60</f>
        <v>546.79999999999995</v>
      </c>
    </row>
    <row r="60" spans="1:6" ht="32.25" customHeight="1" x14ac:dyDescent="0.2">
      <c r="A60" s="16" t="s">
        <v>67</v>
      </c>
      <c r="B60" s="10" t="s">
        <v>22</v>
      </c>
      <c r="C60" s="10" t="s">
        <v>60</v>
      </c>
      <c r="D60" s="17" t="s">
        <v>68</v>
      </c>
      <c r="E60" s="17" t="s">
        <v>0</v>
      </c>
      <c r="F60" s="18">
        <f>F61</f>
        <v>546.79999999999995</v>
      </c>
    </row>
    <row r="61" spans="1:6" ht="32.25" customHeight="1" x14ac:dyDescent="0.2">
      <c r="A61" s="16" t="s">
        <v>29</v>
      </c>
      <c r="B61" s="10" t="s">
        <v>22</v>
      </c>
      <c r="C61" s="10" t="s">
        <v>60</v>
      </c>
      <c r="D61" s="17" t="s">
        <v>68</v>
      </c>
      <c r="E61" s="17" t="s">
        <v>30</v>
      </c>
      <c r="F61" s="18">
        <v>546.79999999999995</v>
      </c>
    </row>
    <row r="62" spans="1:6" ht="34.5" customHeight="1" x14ac:dyDescent="0.2">
      <c r="A62" s="11" t="s">
        <v>69</v>
      </c>
      <c r="B62" s="12" t="s">
        <v>70</v>
      </c>
      <c r="C62" s="12" t="s">
        <v>0</v>
      </c>
      <c r="D62" s="12" t="s">
        <v>0</v>
      </c>
      <c r="E62" s="12" t="s">
        <v>0</v>
      </c>
      <c r="F62" s="9">
        <f>F63+F67</f>
        <v>39229.600000000006</v>
      </c>
    </row>
    <row r="63" spans="1:6" ht="15" customHeight="1" x14ac:dyDescent="0.2">
      <c r="A63" s="11" t="s">
        <v>71</v>
      </c>
      <c r="B63" s="12" t="s">
        <v>70</v>
      </c>
      <c r="C63" s="12" t="s">
        <v>20</v>
      </c>
      <c r="D63" s="12" t="s">
        <v>0</v>
      </c>
      <c r="E63" s="12" t="s">
        <v>0</v>
      </c>
      <c r="F63" s="9">
        <f>F64</f>
        <v>518.29999999999995</v>
      </c>
    </row>
    <row r="64" spans="1:6" ht="15" customHeight="1" x14ac:dyDescent="0.2">
      <c r="A64" s="11" t="s">
        <v>117</v>
      </c>
      <c r="B64" s="12" t="s">
        <v>70</v>
      </c>
      <c r="C64" s="12" t="s">
        <v>20</v>
      </c>
      <c r="D64" s="12" t="s">
        <v>118</v>
      </c>
      <c r="E64" s="12"/>
      <c r="F64" s="9">
        <f>F65</f>
        <v>518.29999999999995</v>
      </c>
    </row>
    <row r="65" spans="1:6" ht="32.25" customHeight="1" x14ac:dyDescent="0.2">
      <c r="A65" s="13" t="s">
        <v>49</v>
      </c>
      <c r="B65" s="12" t="s">
        <v>70</v>
      </c>
      <c r="C65" s="12" t="s">
        <v>20</v>
      </c>
      <c r="D65" s="14" t="s">
        <v>50</v>
      </c>
      <c r="E65" s="14" t="s">
        <v>0</v>
      </c>
      <c r="F65" s="15">
        <f>F66</f>
        <v>518.29999999999995</v>
      </c>
    </row>
    <row r="66" spans="1:6" ht="32.25" customHeight="1" x14ac:dyDescent="0.2">
      <c r="A66" s="16" t="s">
        <v>29</v>
      </c>
      <c r="B66" s="10" t="s">
        <v>70</v>
      </c>
      <c r="C66" s="10" t="s">
        <v>20</v>
      </c>
      <c r="D66" s="17" t="s">
        <v>50</v>
      </c>
      <c r="E66" s="17" t="s">
        <v>30</v>
      </c>
      <c r="F66" s="18">
        <v>518.29999999999995</v>
      </c>
    </row>
    <row r="67" spans="1:6" ht="15" customHeight="1" x14ac:dyDescent="0.2">
      <c r="A67" s="11" t="s">
        <v>73</v>
      </c>
      <c r="B67" s="12" t="s">
        <v>70</v>
      </c>
      <c r="C67" s="12" t="s">
        <v>58</v>
      </c>
      <c r="D67" s="12" t="s">
        <v>0</v>
      </c>
      <c r="E67" s="12" t="s">
        <v>0</v>
      </c>
      <c r="F67" s="9">
        <f>F68+F71+F78</f>
        <v>38711.300000000003</v>
      </c>
    </row>
    <row r="68" spans="1:6" ht="47.25" customHeight="1" x14ac:dyDescent="0.2">
      <c r="A68" s="11" t="s">
        <v>119</v>
      </c>
      <c r="B68" s="12" t="s">
        <v>70</v>
      </c>
      <c r="C68" s="12" t="s">
        <v>58</v>
      </c>
      <c r="D68" s="12" t="s">
        <v>120</v>
      </c>
      <c r="E68" s="12"/>
      <c r="F68" s="9">
        <f>F69</f>
        <v>169.9</v>
      </c>
    </row>
    <row r="69" spans="1:6" ht="32.25" customHeight="1" x14ac:dyDescent="0.2">
      <c r="A69" s="13" t="s">
        <v>74</v>
      </c>
      <c r="B69" s="12" t="s">
        <v>70</v>
      </c>
      <c r="C69" s="12" t="s">
        <v>58</v>
      </c>
      <c r="D69" s="14" t="s">
        <v>75</v>
      </c>
      <c r="E69" s="14" t="s">
        <v>0</v>
      </c>
      <c r="F69" s="15">
        <f>F70</f>
        <v>169.9</v>
      </c>
    </row>
    <row r="70" spans="1:6" ht="80.099999999999994" customHeight="1" x14ac:dyDescent="0.2">
      <c r="A70" s="16" t="s">
        <v>25</v>
      </c>
      <c r="B70" s="10" t="s">
        <v>70</v>
      </c>
      <c r="C70" s="10" t="s">
        <v>58</v>
      </c>
      <c r="D70" s="17" t="s">
        <v>75</v>
      </c>
      <c r="E70" s="17" t="s">
        <v>26</v>
      </c>
      <c r="F70" s="18">
        <v>169.9</v>
      </c>
    </row>
    <row r="71" spans="1:6" ht="60" customHeight="1" x14ac:dyDescent="0.2">
      <c r="A71" s="13" t="s">
        <v>128</v>
      </c>
      <c r="B71" s="12" t="s">
        <v>70</v>
      </c>
      <c r="C71" s="12" t="s">
        <v>58</v>
      </c>
      <c r="D71" s="14" t="s">
        <v>123</v>
      </c>
      <c r="E71" s="17"/>
      <c r="F71" s="15">
        <f>F72+F74+F76</f>
        <v>24260.2</v>
      </c>
    </row>
    <row r="72" spans="1:6" ht="60" customHeight="1" x14ac:dyDescent="0.2">
      <c r="A72" s="13" t="s">
        <v>133</v>
      </c>
      <c r="B72" s="12" t="s">
        <v>70</v>
      </c>
      <c r="C72" s="12" t="s">
        <v>58</v>
      </c>
      <c r="D72" s="14" t="s">
        <v>134</v>
      </c>
      <c r="E72" s="17"/>
      <c r="F72" s="15">
        <f>F73</f>
        <v>596.70000000000005</v>
      </c>
    </row>
    <row r="73" spans="1:6" ht="48" customHeight="1" x14ac:dyDescent="0.2">
      <c r="A73" s="16" t="s">
        <v>29</v>
      </c>
      <c r="B73" s="10" t="s">
        <v>70</v>
      </c>
      <c r="C73" s="10" t="s">
        <v>58</v>
      </c>
      <c r="D73" s="17" t="s">
        <v>134</v>
      </c>
      <c r="E73" s="17">
        <v>200</v>
      </c>
      <c r="F73" s="18">
        <v>596.70000000000005</v>
      </c>
    </row>
    <row r="74" spans="1:6" ht="32.25" customHeight="1" x14ac:dyDescent="0.2">
      <c r="A74" s="13" t="s">
        <v>65</v>
      </c>
      <c r="B74" s="12" t="s">
        <v>70</v>
      </c>
      <c r="C74" s="12" t="s">
        <v>58</v>
      </c>
      <c r="D74" s="14" t="s">
        <v>66</v>
      </c>
      <c r="E74" s="14" t="s">
        <v>0</v>
      </c>
      <c r="F74" s="15">
        <f>F75</f>
        <v>3461.5</v>
      </c>
    </row>
    <row r="75" spans="1:6" ht="32.25" customHeight="1" x14ac:dyDescent="0.2">
      <c r="A75" s="16" t="s">
        <v>29</v>
      </c>
      <c r="B75" s="10" t="s">
        <v>70</v>
      </c>
      <c r="C75" s="10" t="s">
        <v>58</v>
      </c>
      <c r="D75" s="17" t="s">
        <v>66</v>
      </c>
      <c r="E75" s="17" t="s">
        <v>30</v>
      </c>
      <c r="F75" s="18">
        <v>3461.5</v>
      </c>
    </row>
    <row r="76" spans="1:6" ht="32.25" customHeight="1" x14ac:dyDescent="0.2">
      <c r="A76" s="13" t="s">
        <v>129</v>
      </c>
      <c r="B76" s="12" t="s">
        <v>70</v>
      </c>
      <c r="C76" s="12" t="s">
        <v>58</v>
      </c>
      <c r="D76" s="14" t="s">
        <v>76</v>
      </c>
      <c r="E76" s="14" t="s">
        <v>0</v>
      </c>
      <c r="F76" s="15">
        <v>20202</v>
      </c>
    </row>
    <row r="77" spans="1:6" ht="32.25" customHeight="1" x14ac:dyDescent="0.2">
      <c r="A77" s="16" t="s">
        <v>29</v>
      </c>
      <c r="B77" s="10" t="s">
        <v>70</v>
      </c>
      <c r="C77" s="10" t="s">
        <v>58</v>
      </c>
      <c r="D77" s="17" t="s">
        <v>76</v>
      </c>
      <c r="E77" s="17" t="s">
        <v>30</v>
      </c>
      <c r="F77" s="18">
        <v>20202</v>
      </c>
    </row>
    <row r="78" spans="1:6" ht="24.75" customHeight="1" x14ac:dyDescent="0.2">
      <c r="A78" s="13" t="s">
        <v>117</v>
      </c>
      <c r="B78" s="12" t="s">
        <v>70</v>
      </c>
      <c r="C78" s="12" t="s">
        <v>58</v>
      </c>
      <c r="D78" s="14" t="s">
        <v>118</v>
      </c>
      <c r="E78" s="14"/>
      <c r="F78" s="15">
        <f>F79+F81+F83+F85+F87+F91+F89</f>
        <v>14281.2</v>
      </c>
    </row>
    <row r="79" spans="1:6" ht="15" customHeight="1" x14ac:dyDescent="0.2">
      <c r="A79" s="13" t="s">
        <v>77</v>
      </c>
      <c r="B79" s="12" t="s">
        <v>70</v>
      </c>
      <c r="C79" s="12" t="s">
        <v>58</v>
      </c>
      <c r="D79" s="14" t="s">
        <v>78</v>
      </c>
      <c r="E79" s="14" t="s">
        <v>0</v>
      </c>
      <c r="F79" s="15">
        <f>F80</f>
        <v>4176.5</v>
      </c>
    </row>
    <row r="80" spans="1:6" ht="32.25" customHeight="1" x14ac:dyDescent="0.2">
      <c r="A80" s="16" t="s">
        <v>29</v>
      </c>
      <c r="B80" s="10" t="s">
        <v>70</v>
      </c>
      <c r="C80" s="10" t="s">
        <v>58</v>
      </c>
      <c r="D80" s="17" t="s">
        <v>78</v>
      </c>
      <c r="E80" s="17" t="s">
        <v>30</v>
      </c>
      <c r="F80" s="18">
        <v>4176.5</v>
      </c>
    </row>
    <row r="81" spans="1:6" ht="15" customHeight="1" x14ac:dyDescent="0.2">
      <c r="A81" s="13" t="s">
        <v>79</v>
      </c>
      <c r="B81" s="12" t="s">
        <v>70</v>
      </c>
      <c r="C81" s="12" t="s">
        <v>58</v>
      </c>
      <c r="D81" s="14" t="s">
        <v>80</v>
      </c>
      <c r="E81" s="14" t="s">
        <v>0</v>
      </c>
      <c r="F81" s="15">
        <f>F82</f>
        <v>4094.1</v>
      </c>
    </row>
    <row r="82" spans="1:6" ht="32.25" customHeight="1" x14ac:dyDescent="0.2">
      <c r="A82" s="16" t="s">
        <v>29</v>
      </c>
      <c r="B82" s="10" t="s">
        <v>70</v>
      </c>
      <c r="C82" s="10" t="s">
        <v>58</v>
      </c>
      <c r="D82" s="17" t="s">
        <v>80</v>
      </c>
      <c r="E82" s="17" t="s">
        <v>30</v>
      </c>
      <c r="F82" s="18">
        <v>4094.1</v>
      </c>
    </row>
    <row r="83" spans="1:6" ht="15" customHeight="1" x14ac:dyDescent="0.2">
      <c r="A83" s="13" t="s">
        <v>81</v>
      </c>
      <c r="B83" s="12" t="s">
        <v>70</v>
      </c>
      <c r="C83" s="12" t="s">
        <v>58</v>
      </c>
      <c r="D83" s="14" t="s">
        <v>82</v>
      </c>
      <c r="E83" s="14" t="s">
        <v>0</v>
      </c>
      <c r="F83" s="15">
        <f>F84</f>
        <v>38</v>
      </c>
    </row>
    <row r="84" spans="1:6" ht="32.25" customHeight="1" x14ac:dyDescent="0.2">
      <c r="A84" s="16" t="s">
        <v>29</v>
      </c>
      <c r="B84" s="10" t="s">
        <v>70</v>
      </c>
      <c r="C84" s="10" t="s">
        <v>58</v>
      </c>
      <c r="D84" s="17" t="s">
        <v>82</v>
      </c>
      <c r="E84" s="17" t="s">
        <v>30</v>
      </c>
      <c r="F84" s="18">
        <v>38</v>
      </c>
    </row>
    <row r="85" spans="1:6" ht="31.5" customHeight="1" x14ac:dyDescent="0.2">
      <c r="A85" s="13" t="s">
        <v>130</v>
      </c>
      <c r="B85" s="12" t="s">
        <v>70</v>
      </c>
      <c r="C85" s="12" t="s">
        <v>58</v>
      </c>
      <c r="D85" s="14" t="s">
        <v>83</v>
      </c>
      <c r="E85" s="14" t="s">
        <v>0</v>
      </c>
      <c r="F85" s="15">
        <f>F86</f>
        <v>2211.3000000000002</v>
      </c>
    </row>
    <row r="86" spans="1:6" ht="32.25" customHeight="1" x14ac:dyDescent="0.2">
      <c r="A86" s="16" t="s">
        <v>29</v>
      </c>
      <c r="B86" s="10" t="s">
        <v>70</v>
      </c>
      <c r="C86" s="10" t="s">
        <v>58</v>
      </c>
      <c r="D86" s="17" t="s">
        <v>83</v>
      </c>
      <c r="E86" s="17" t="s">
        <v>30</v>
      </c>
      <c r="F86" s="18">
        <v>2211.3000000000002</v>
      </c>
    </row>
    <row r="87" spans="1:6" ht="32.25" customHeight="1" x14ac:dyDescent="0.2">
      <c r="A87" s="13" t="s">
        <v>49</v>
      </c>
      <c r="B87" s="12" t="s">
        <v>70</v>
      </c>
      <c r="C87" s="12" t="s">
        <v>58</v>
      </c>
      <c r="D87" s="14" t="s">
        <v>50</v>
      </c>
      <c r="E87" s="14" t="s">
        <v>0</v>
      </c>
      <c r="F87" s="15">
        <f>F88</f>
        <v>1861.3</v>
      </c>
    </row>
    <row r="88" spans="1:6" ht="32.25" customHeight="1" x14ac:dyDescent="0.2">
      <c r="A88" s="16" t="s">
        <v>29</v>
      </c>
      <c r="B88" s="10" t="s">
        <v>70</v>
      </c>
      <c r="C88" s="10" t="s">
        <v>58</v>
      </c>
      <c r="D88" s="17" t="s">
        <v>50</v>
      </c>
      <c r="E88" s="17" t="s">
        <v>30</v>
      </c>
      <c r="F88" s="18">
        <v>1861.3</v>
      </c>
    </row>
    <row r="89" spans="1:6" ht="32.25" customHeight="1" x14ac:dyDescent="0.2">
      <c r="A89" s="13" t="s">
        <v>145</v>
      </c>
      <c r="B89" s="12" t="s">
        <v>70</v>
      </c>
      <c r="C89" s="12" t="s">
        <v>58</v>
      </c>
      <c r="D89" s="14" t="s">
        <v>144</v>
      </c>
      <c r="E89" s="14"/>
      <c r="F89" s="15">
        <v>1800</v>
      </c>
    </row>
    <row r="90" spans="1:6" ht="32.25" customHeight="1" x14ac:dyDescent="0.2">
      <c r="A90" s="16" t="str">
        <f>$A$88</f>
        <v>Закупка товаров, работ и услуг для обеспечения государственных (муниципальных) нужд</v>
      </c>
      <c r="B90" s="10" t="s">
        <v>70</v>
      </c>
      <c r="C90" s="10" t="s">
        <v>58</v>
      </c>
      <c r="D90" s="17" t="s">
        <v>144</v>
      </c>
      <c r="E90" s="17">
        <v>200</v>
      </c>
      <c r="F90" s="18">
        <v>1800</v>
      </c>
    </row>
    <row r="91" spans="1:6" ht="89.25" customHeight="1" x14ac:dyDescent="0.2">
      <c r="A91" s="13" t="s">
        <v>141</v>
      </c>
      <c r="B91" s="12" t="s">
        <v>70</v>
      </c>
      <c r="C91" s="12" t="s">
        <v>58</v>
      </c>
      <c r="D91" s="14" t="s">
        <v>140</v>
      </c>
      <c r="E91" s="14"/>
      <c r="F91" s="15">
        <v>100</v>
      </c>
    </row>
    <row r="92" spans="1:6" ht="32.25" customHeight="1" x14ac:dyDescent="0.2">
      <c r="A92" s="16" t="s">
        <v>29</v>
      </c>
      <c r="B92" s="10" t="s">
        <v>70</v>
      </c>
      <c r="C92" s="10" t="s">
        <v>58</v>
      </c>
      <c r="D92" s="17" t="s">
        <v>140</v>
      </c>
      <c r="E92" s="17" t="s">
        <v>30</v>
      </c>
      <c r="F92" s="18">
        <v>100</v>
      </c>
    </row>
    <row r="93" spans="1:6" ht="15" customHeight="1" x14ac:dyDescent="0.2">
      <c r="A93" s="11" t="s">
        <v>84</v>
      </c>
      <c r="B93" s="12" t="s">
        <v>37</v>
      </c>
      <c r="C93" s="12" t="s">
        <v>0</v>
      </c>
      <c r="D93" s="12" t="s">
        <v>0</v>
      </c>
      <c r="E93" s="12" t="s">
        <v>0</v>
      </c>
      <c r="F93" s="9">
        <f>F94</f>
        <v>131.69999999999999</v>
      </c>
    </row>
    <row r="94" spans="1:6" ht="15" customHeight="1" x14ac:dyDescent="0.2">
      <c r="A94" s="11" t="s">
        <v>85</v>
      </c>
      <c r="B94" s="12" t="s">
        <v>37</v>
      </c>
      <c r="C94" s="12" t="s">
        <v>37</v>
      </c>
      <c r="D94" s="12" t="s">
        <v>0</v>
      </c>
      <c r="E94" s="12" t="s">
        <v>0</v>
      </c>
      <c r="F94" s="9">
        <f>F95</f>
        <v>131.69999999999999</v>
      </c>
    </row>
    <row r="95" spans="1:6" ht="46.5" customHeight="1" x14ac:dyDescent="0.2">
      <c r="A95" s="11" t="s">
        <v>124</v>
      </c>
      <c r="B95" s="12" t="s">
        <v>37</v>
      </c>
      <c r="C95" s="12" t="s">
        <v>37</v>
      </c>
      <c r="D95" s="12" t="s">
        <v>125</v>
      </c>
      <c r="E95" s="12"/>
      <c r="F95" s="9">
        <f>F96+F98+F100+F102</f>
        <v>131.69999999999999</v>
      </c>
    </row>
    <row r="96" spans="1:6" ht="32.25" customHeight="1" x14ac:dyDescent="0.2">
      <c r="A96" s="13" t="s">
        <v>86</v>
      </c>
      <c r="B96" s="12" t="s">
        <v>37</v>
      </c>
      <c r="C96" s="12" t="s">
        <v>37</v>
      </c>
      <c r="D96" s="14" t="s">
        <v>87</v>
      </c>
      <c r="E96" s="14" t="s">
        <v>0</v>
      </c>
      <c r="F96" s="15">
        <f>1.3</f>
        <v>1.3</v>
      </c>
    </row>
    <row r="97" spans="1:6" ht="32.25" customHeight="1" x14ac:dyDescent="0.2">
      <c r="A97" s="16" t="s">
        <v>29</v>
      </c>
      <c r="B97" s="10" t="s">
        <v>37</v>
      </c>
      <c r="C97" s="10" t="s">
        <v>37</v>
      </c>
      <c r="D97" s="17" t="s">
        <v>87</v>
      </c>
      <c r="E97" s="17" t="s">
        <v>30</v>
      </c>
      <c r="F97" s="18">
        <v>1.3</v>
      </c>
    </row>
    <row r="98" spans="1:6" ht="48.95" customHeight="1" x14ac:dyDescent="0.2">
      <c r="A98" s="13" t="s">
        <v>88</v>
      </c>
      <c r="B98" s="12" t="s">
        <v>37</v>
      </c>
      <c r="C98" s="12" t="s">
        <v>37</v>
      </c>
      <c r="D98" s="14" t="s">
        <v>89</v>
      </c>
      <c r="E98" s="14" t="s">
        <v>0</v>
      </c>
      <c r="F98" s="15">
        <f>F99</f>
        <v>61.4</v>
      </c>
    </row>
    <row r="99" spans="1:6" ht="32.25" customHeight="1" x14ac:dyDescent="0.2">
      <c r="A99" s="16" t="s">
        <v>29</v>
      </c>
      <c r="B99" s="10" t="s">
        <v>37</v>
      </c>
      <c r="C99" s="10" t="s">
        <v>37</v>
      </c>
      <c r="D99" s="17" t="s">
        <v>89</v>
      </c>
      <c r="E99" s="17" t="s">
        <v>30</v>
      </c>
      <c r="F99" s="18">
        <v>61.4</v>
      </c>
    </row>
    <row r="100" spans="1:6" ht="15" customHeight="1" x14ac:dyDescent="0.2">
      <c r="A100" s="13" t="s">
        <v>90</v>
      </c>
      <c r="B100" s="12" t="s">
        <v>37</v>
      </c>
      <c r="C100" s="12" t="s">
        <v>37</v>
      </c>
      <c r="D100" s="14" t="s">
        <v>91</v>
      </c>
      <c r="E100" s="14" t="s">
        <v>0</v>
      </c>
      <c r="F100" s="15">
        <f>F101</f>
        <v>24</v>
      </c>
    </row>
    <row r="101" spans="1:6" ht="32.25" customHeight="1" x14ac:dyDescent="0.2">
      <c r="A101" s="16" t="s">
        <v>92</v>
      </c>
      <c r="B101" s="10" t="s">
        <v>37</v>
      </c>
      <c r="C101" s="10" t="s">
        <v>37</v>
      </c>
      <c r="D101" s="17" t="s">
        <v>91</v>
      </c>
      <c r="E101" s="17" t="s">
        <v>93</v>
      </c>
      <c r="F101" s="18">
        <v>24</v>
      </c>
    </row>
    <row r="102" spans="1:6" ht="15" customHeight="1" x14ac:dyDescent="0.2">
      <c r="A102" s="13" t="s">
        <v>94</v>
      </c>
      <c r="B102" s="12" t="s">
        <v>37</v>
      </c>
      <c r="C102" s="12" t="s">
        <v>37</v>
      </c>
      <c r="D102" s="14" t="s">
        <v>95</v>
      </c>
      <c r="E102" s="14" t="s">
        <v>0</v>
      </c>
      <c r="F102" s="15">
        <f>F103</f>
        <v>45</v>
      </c>
    </row>
    <row r="103" spans="1:6" ht="32.25" customHeight="1" x14ac:dyDescent="0.2">
      <c r="A103" s="16" t="s">
        <v>29</v>
      </c>
      <c r="B103" s="10" t="s">
        <v>37</v>
      </c>
      <c r="C103" s="10" t="s">
        <v>37</v>
      </c>
      <c r="D103" s="17" t="s">
        <v>95</v>
      </c>
      <c r="E103" s="17" t="s">
        <v>30</v>
      </c>
      <c r="F103" s="18">
        <v>45</v>
      </c>
    </row>
    <row r="104" spans="1:6" ht="15" customHeight="1" x14ac:dyDescent="0.2">
      <c r="A104" s="11" t="s">
        <v>96</v>
      </c>
      <c r="B104" s="12" t="s">
        <v>97</v>
      </c>
      <c r="C104" s="12" t="s">
        <v>0</v>
      </c>
      <c r="D104" s="12" t="s">
        <v>0</v>
      </c>
      <c r="E104" s="12" t="s">
        <v>0</v>
      </c>
      <c r="F104" s="9">
        <f>F105</f>
        <v>1128.9000000000001</v>
      </c>
    </row>
    <row r="105" spans="1:6" ht="15" customHeight="1" x14ac:dyDescent="0.2">
      <c r="A105" s="11" t="s">
        <v>98</v>
      </c>
      <c r="B105" s="12" t="s">
        <v>97</v>
      </c>
      <c r="C105" s="12" t="s">
        <v>20</v>
      </c>
      <c r="D105" s="12" t="s">
        <v>0</v>
      </c>
      <c r="E105" s="12" t="s">
        <v>0</v>
      </c>
      <c r="F105" s="9">
        <f>F106+F109</f>
        <v>1128.9000000000001</v>
      </c>
    </row>
    <row r="106" spans="1:6" ht="48" customHeight="1" x14ac:dyDescent="0.2">
      <c r="A106" s="11" t="s">
        <v>127</v>
      </c>
      <c r="B106" s="12" t="s">
        <v>97</v>
      </c>
      <c r="C106" s="12" t="s">
        <v>20</v>
      </c>
      <c r="D106" s="12" t="s">
        <v>126</v>
      </c>
      <c r="E106" s="12"/>
      <c r="F106" s="9">
        <f>F107</f>
        <v>105.8</v>
      </c>
    </row>
    <row r="107" spans="1:6" ht="48.95" customHeight="1" x14ac:dyDescent="0.2">
      <c r="A107" s="13" t="s">
        <v>99</v>
      </c>
      <c r="B107" s="12" t="s">
        <v>97</v>
      </c>
      <c r="C107" s="12" t="s">
        <v>20</v>
      </c>
      <c r="D107" s="14" t="s">
        <v>100</v>
      </c>
      <c r="E107" s="14" t="s">
        <v>0</v>
      </c>
      <c r="F107" s="15">
        <v>105.8</v>
      </c>
    </row>
    <row r="108" spans="1:6" ht="32.25" customHeight="1" x14ac:dyDescent="0.2">
      <c r="A108" s="16" t="s">
        <v>29</v>
      </c>
      <c r="B108" s="10" t="s">
        <v>97</v>
      </c>
      <c r="C108" s="10" t="s">
        <v>20</v>
      </c>
      <c r="D108" s="17" t="s">
        <v>100</v>
      </c>
      <c r="E108" s="17" t="s">
        <v>30</v>
      </c>
      <c r="F108" s="18">
        <v>105.8</v>
      </c>
    </row>
    <row r="109" spans="1:6" ht="24.75" customHeight="1" x14ac:dyDescent="0.2">
      <c r="A109" s="13" t="s">
        <v>117</v>
      </c>
      <c r="B109" s="12" t="s">
        <v>97</v>
      </c>
      <c r="C109" s="12" t="s">
        <v>20</v>
      </c>
      <c r="D109" s="14" t="s">
        <v>118</v>
      </c>
      <c r="E109" s="14"/>
      <c r="F109" s="15">
        <f>F110</f>
        <v>1023.1</v>
      </c>
    </row>
    <row r="110" spans="1:6" ht="15" customHeight="1" x14ac:dyDescent="0.2">
      <c r="A110" s="13" t="s">
        <v>101</v>
      </c>
      <c r="B110" s="12" t="s">
        <v>97</v>
      </c>
      <c r="C110" s="12" t="s">
        <v>20</v>
      </c>
      <c r="D110" s="14" t="s">
        <v>102</v>
      </c>
      <c r="E110" s="14" t="s">
        <v>0</v>
      </c>
      <c r="F110" s="15">
        <f>F111</f>
        <v>1023.1</v>
      </c>
    </row>
    <row r="111" spans="1:6" ht="32.25" customHeight="1" x14ac:dyDescent="0.2">
      <c r="A111" s="16" t="s">
        <v>29</v>
      </c>
      <c r="B111" s="10" t="s">
        <v>97</v>
      </c>
      <c r="C111" s="10" t="s">
        <v>20</v>
      </c>
      <c r="D111" s="17" t="s">
        <v>102</v>
      </c>
      <c r="E111" s="17" t="s">
        <v>30</v>
      </c>
      <c r="F111" s="18">
        <v>1023.1</v>
      </c>
    </row>
    <row r="112" spans="1:6" ht="15" customHeight="1" x14ac:dyDescent="0.2">
      <c r="A112" s="11" t="s">
        <v>103</v>
      </c>
      <c r="B112" s="12" t="s">
        <v>104</v>
      </c>
      <c r="C112" s="12" t="s">
        <v>0</v>
      </c>
      <c r="D112" s="12" t="s">
        <v>0</v>
      </c>
      <c r="E112" s="12" t="s">
        <v>0</v>
      </c>
      <c r="F112" s="9">
        <f>F113+F117</f>
        <v>712.9</v>
      </c>
    </row>
    <row r="113" spans="1:6" ht="15" customHeight="1" x14ac:dyDescent="0.2">
      <c r="A113" s="11" t="s">
        <v>105</v>
      </c>
      <c r="B113" s="12" t="s">
        <v>104</v>
      </c>
      <c r="C113" s="12" t="s">
        <v>20</v>
      </c>
      <c r="D113" s="12" t="s">
        <v>0</v>
      </c>
      <c r="E113" s="12" t="s">
        <v>0</v>
      </c>
      <c r="F113" s="9">
        <f>F114</f>
        <v>694.9</v>
      </c>
    </row>
    <row r="114" spans="1:6" ht="15" customHeight="1" x14ac:dyDescent="0.2">
      <c r="A114" s="11" t="s">
        <v>117</v>
      </c>
      <c r="B114" s="12" t="s">
        <v>104</v>
      </c>
      <c r="C114" s="12" t="s">
        <v>20</v>
      </c>
      <c r="D114" s="12" t="s">
        <v>118</v>
      </c>
      <c r="E114" s="12"/>
      <c r="F114" s="9">
        <f>F115</f>
        <v>694.9</v>
      </c>
    </row>
    <row r="115" spans="1:6" ht="17.25" customHeight="1" x14ac:dyDescent="0.2">
      <c r="A115" s="16" t="s">
        <v>106</v>
      </c>
      <c r="B115" s="10" t="s">
        <v>104</v>
      </c>
      <c r="C115" s="10" t="s">
        <v>20</v>
      </c>
      <c r="D115" s="17" t="s">
        <v>107</v>
      </c>
      <c r="E115" s="17" t="s">
        <v>0</v>
      </c>
      <c r="F115" s="18">
        <f>F116</f>
        <v>694.9</v>
      </c>
    </row>
    <row r="116" spans="1:6" ht="15.75" customHeight="1" x14ac:dyDescent="0.2">
      <c r="A116" s="16" t="s">
        <v>92</v>
      </c>
      <c r="B116" s="10" t="s">
        <v>104</v>
      </c>
      <c r="C116" s="10" t="s">
        <v>20</v>
      </c>
      <c r="D116" s="17" t="s">
        <v>107</v>
      </c>
      <c r="E116" s="17" t="s">
        <v>93</v>
      </c>
      <c r="F116" s="18">
        <v>694.9</v>
      </c>
    </row>
    <row r="117" spans="1:6" ht="15.75" customHeight="1" x14ac:dyDescent="0.2">
      <c r="A117" s="13" t="s">
        <v>142</v>
      </c>
      <c r="B117" s="12" t="s">
        <v>104</v>
      </c>
      <c r="C117" s="22" t="s">
        <v>58</v>
      </c>
      <c r="D117" s="14"/>
      <c r="E117" s="14"/>
      <c r="F117" s="15">
        <f>F118</f>
        <v>18</v>
      </c>
    </row>
    <row r="118" spans="1:6" ht="15.75" customHeight="1" x14ac:dyDescent="0.2">
      <c r="A118" s="16" t="s">
        <v>117</v>
      </c>
      <c r="B118" s="23" t="s">
        <v>104</v>
      </c>
      <c r="C118" s="23" t="s">
        <v>58</v>
      </c>
      <c r="D118" s="24" t="s">
        <v>118</v>
      </c>
      <c r="E118" s="24"/>
      <c r="F118" s="18">
        <v>18</v>
      </c>
    </row>
    <row r="119" spans="1:6" ht="33" customHeight="1" x14ac:dyDescent="0.2">
      <c r="A119" s="16" t="s">
        <v>39</v>
      </c>
      <c r="B119" s="23" t="s">
        <v>104</v>
      </c>
      <c r="C119" s="23" t="s">
        <v>58</v>
      </c>
      <c r="D119" s="24" t="s">
        <v>40</v>
      </c>
      <c r="E119" s="24"/>
      <c r="F119" s="18">
        <f>F120</f>
        <v>12</v>
      </c>
    </row>
    <row r="120" spans="1:6" ht="15.75" customHeight="1" x14ac:dyDescent="0.2">
      <c r="A120" s="16" t="s">
        <v>92</v>
      </c>
      <c r="B120" s="23" t="s">
        <v>104</v>
      </c>
      <c r="C120" s="23" t="s">
        <v>58</v>
      </c>
      <c r="D120" s="24" t="s">
        <v>40</v>
      </c>
      <c r="E120" s="24" t="s">
        <v>93</v>
      </c>
      <c r="F120" s="18">
        <v>12</v>
      </c>
    </row>
    <row r="121" spans="1:6" ht="15" customHeight="1" x14ac:dyDescent="0.2">
      <c r="A121" s="11" t="s">
        <v>108</v>
      </c>
      <c r="B121" s="12" t="s">
        <v>38</v>
      </c>
      <c r="C121" s="12" t="s">
        <v>0</v>
      </c>
      <c r="D121" s="12" t="s">
        <v>0</v>
      </c>
      <c r="E121" s="12" t="s">
        <v>0</v>
      </c>
      <c r="F121" s="9">
        <f>F122+F126</f>
        <v>2258.4</v>
      </c>
    </row>
    <row r="122" spans="1:6" ht="15" customHeight="1" x14ac:dyDescent="0.2">
      <c r="A122" s="11" t="s">
        <v>109</v>
      </c>
      <c r="B122" s="12" t="s">
        <v>38</v>
      </c>
      <c r="C122" s="12" t="s">
        <v>20</v>
      </c>
      <c r="D122" s="12" t="s">
        <v>0</v>
      </c>
      <c r="E122" s="12" t="s">
        <v>0</v>
      </c>
      <c r="F122" s="9">
        <f>F123</f>
        <v>2190</v>
      </c>
    </row>
    <row r="123" spans="1:6" ht="15" customHeight="1" x14ac:dyDescent="0.2">
      <c r="A123" s="11" t="s">
        <v>117</v>
      </c>
      <c r="B123" s="12" t="s">
        <v>38</v>
      </c>
      <c r="C123" s="12" t="s">
        <v>20</v>
      </c>
      <c r="D123" s="12" t="s">
        <v>118</v>
      </c>
      <c r="E123" s="12"/>
      <c r="F123" s="9">
        <f>F124</f>
        <v>2190</v>
      </c>
    </row>
    <row r="124" spans="1:6" ht="32.25" customHeight="1" x14ac:dyDescent="0.2">
      <c r="A124" s="16" t="s">
        <v>136</v>
      </c>
      <c r="B124" s="10" t="s">
        <v>38</v>
      </c>
      <c r="C124" s="10" t="s">
        <v>20</v>
      </c>
      <c r="D124" s="17" t="s">
        <v>135</v>
      </c>
      <c r="E124" s="17" t="s">
        <v>0</v>
      </c>
      <c r="F124" s="18">
        <f>F125</f>
        <v>2190</v>
      </c>
    </row>
    <row r="125" spans="1:6" ht="68.25" customHeight="1" x14ac:dyDescent="0.2">
      <c r="A125" s="16" t="s">
        <v>137</v>
      </c>
      <c r="B125" s="10" t="s">
        <v>38</v>
      </c>
      <c r="C125" s="10" t="s">
        <v>20</v>
      </c>
      <c r="D125" s="17" t="s">
        <v>135</v>
      </c>
      <c r="E125" s="17" t="s">
        <v>110</v>
      </c>
      <c r="F125" s="18">
        <v>2190</v>
      </c>
    </row>
    <row r="126" spans="1:6" ht="15" customHeight="1" x14ac:dyDescent="0.2">
      <c r="A126" s="11" t="s">
        <v>111</v>
      </c>
      <c r="B126" s="12" t="s">
        <v>38</v>
      </c>
      <c r="C126" s="12" t="s">
        <v>72</v>
      </c>
      <c r="D126" s="12" t="s">
        <v>0</v>
      </c>
      <c r="E126" s="12" t="s">
        <v>0</v>
      </c>
      <c r="F126" s="9">
        <f>F127</f>
        <v>68.400000000000006</v>
      </c>
    </row>
    <row r="127" spans="1:6" ht="15" customHeight="1" x14ac:dyDescent="0.2">
      <c r="A127" s="11" t="s">
        <v>117</v>
      </c>
      <c r="B127" s="12" t="s">
        <v>38</v>
      </c>
      <c r="C127" s="12">
        <v>2</v>
      </c>
      <c r="D127" s="12" t="s">
        <v>118</v>
      </c>
      <c r="E127" s="12"/>
      <c r="F127" s="9">
        <f>F128</f>
        <v>68.400000000000006</v>
      </c>
    </row>
    <row r="128" spans="1:6" ht="15" customHeight="1" x14ac:dyDescent="0.2">
      <c r="A128" s="16" t="s">
        <v>112</v>
      </c>
      <c r="B128" s="10" t="s">
        <v>38</v>
      </c>
      <c r="C128" s="10" t="s">
        <v>72</v>
      </c>
      <c r="D128" s="17" t="s">
        <v>113</v>
      </c>
      <c r="E128" s="17" t="s">
        <v>0</v>
      </c>
      <c r="F128" s="18">
        <f>F129+F130</f>
        <v>68.400000000000006</v>
      </c>
    </row>
    <row r="129" spans="1:6" ht="32.25" customHeight="1" x14ac:dyDescent="0.2">
      <c r="A129" s="16" t="s">
        <v>29</v>
      </c>
      <c r="B129" s="10" t="s">
        <v>38</v>
      </c>
      <c r="C129" s="10" t="s">
        <v>72</v>
      </c>
      <c r="D129" s="17" t="s">
        <v>113</v>
      </c>
      <c r="E129" s="17" t="s">
        <v>30</v>
      </c>
      <c r="F129" s="18">
        <v>48.4</v>
      </c>
    </row>
    <row r="130" spans="1:6" ht="15" customHeight="1" x14ac:dyDescent="0.2">
      <c r="A130" s="16" t="s">
        <v>31</v>
      </c>
      <c r="B130" s="10" t="s">
        <v>38</v>
      </c>
      <c r="C130" s="10" t="s">
        <v>72</v>
      </c>
      <c r="D130" s="17" t="s">
        <v>113</v>
      </c>
      <c r="E130" s="17" t="s">
        <v>32</v>
      </c>
      <c r="F130" s="18">
        <v>20</v>
      </c>
    </row>
  </sheetData>
  <mergeCells count="2">
    <mergeCell ref="D1:F3"/>
    <mergeCell ref="A5:F6"/>
  </mergeCells>
  <pageMargins left="0.59055118110236227" right="0.59055118110236227" top="0.59055118110236227" bottom="0.39370078740157483" header="0.31496062992125984" footer="0.31496062992125984"/>
  <pageSetup paperSize="9" scale="90" orientation="portrait" r:id="rId1"/>
  <headerFooter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Table1</vt:lpstr>
      <vt:lpstr>Table2</vt:lpstr>
      <vt:lpstr>Table1!Заголовки_для_печати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2020-12-25T07:21:05Z</dcterms:modified>
</cp:coreProperties>
</file>